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indrance log" state="visible" r:id="rId4"/>
    <sheet sheetId="2" name="Summary" state="visible" r:id="rId5"/>
    <sheet sheetId="3" name="Instructions" state="visible" r:id="rId6"/>
  </sheets>
  <definedNames>
    <definedName name="_xlnm.Print_Titles" localSheetId="0">'Hindrance log'!$1:$3</definedName>
  </definedNames>
  <calcPr calcId="171027" fullCalcOnLoad="1"/>
</workbook>
</file>

<file path=xl/sharedStrings.xml><?xml version="1.0" encoding="utf-8"?>
<sst xmlns="http://schemas.openxmlformats.org/spreadsheetml/2006/main" count="42" uniqueCount="41">
  <si>
    <t>Construction hindrance and delay log</t>
  </si>
  <si>
    <t>One row per hindrance. The first thirteen columns are the fields of a SuperWise Issue; the last three are sheet-only.</t>
  </si>
  <si>
    <t>Issue type</t>
  </si>
  <si>
    <t>Title</t>
  </si>
  <si>
    <t>Description</t>
  </si>
  <si>
    <t>Status</t>
  </si>
  <si>
    <t>Priority</t>
  </si>
  <si>
    <t>Opened by</t>
  </si>
  <si>
    <t>Opened on</t>
  </si>
  <si>
    <t>Responsible</t>
  </si>
  <si>
    <t>Targeted closure date</t>
  </si>
  <si>
    <t>Resolved on</t>
  </si>
  <si>
    <t>Closed on</t>
  </si>
  <si>
    <t>Location</t>
  </si>
  <si>
    <t>WBS task</t>
  </si>
  <si>
    <t>Days open</t>
  </si>
  <si>
    <t>Delay to the work (days)</t>
  </si>
  <si>
    <t>Impact</t>
  </si>
  <si>
    <t>Hindrance summary</t>
  </si>
  <si>
    <t>By status</t>
  </si>
  <si>
    <t>Open</t>
  </si>
  <si>
    <t>InProgress</t>
  </si>
  <si>
    <t>Resolved</t>
  </si>
  <si>
    <t>Rejected</t>
  </si>
  <si>
    <t>Closed</t>
  </si>
  <si>
    <t>By priority</t>
  </si>
  <si>
    <t>Low</t>
  </si>
  <si>
    <t>Medium</t>
  </si>
  <si>
    <t>High</t>
  </si>
  <si>
    <t>Critical</t>
  </si>
  <si>
    <t>Totals</t>
  </si>
  <si>
    <t>Hindrances logged</t>
  </si>
  <si>
    <t>How to use: Construction hindrance and delay log</t>
  </si>
  <si>
    <t>One row per hindrance. A hindrance is an Issue in the product, so the first thirteen columns are the fields of an Issue.</t>
  </si>
  <si>
    <t>Write a title that names the event, such as "Pile machine breakdown", and put the cause and the work stopped in the description.</t>
  </si>
  <si>
    <t>Status and priority are dropdowns with the product values. Set Resolved on when the cause is fixed and Closed on when it is signed off.</t>
  </si>
  <si>
    <t>Link each row to the WBS task it held up. Without that link a delay cannot be tied to the schedule.</t>
  </si>
  <si>
    <t>Days open is a formula. Delay to the work is the number of days you assess the hindrance cost the task. Impact is a short note. These three columns are sheet-only: the product does not store them.</t>
  </si>
  <si>
    <t>The Summary sheet counts rows by status and priority and adds up the delay days.</t>
  </si>
  <si>
    <t>Attach photos and letters outside this file, and note the reference in the description.</t>
  </si>
  <si>
    <t>Field names follow the SuperWise product. Free template from superwise.site/templates/construction-hindrance-delay-log/, version v1.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</si>
</sst>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-mmm-yyyy"/>
  </numFmts>
  <fonts count="6" x14ac:knownFonts="1">
    <font>
      <color theme="1"/>
      <family val="2"/>
      <scheme val="minor"/>
      <sz val="11"/>
      <name val="Calibri"/>
    </font>
    <font>
      <b/>
      <color rgb="FF0B2545"/>
      <sz val="16"/>
      <name val="Arial"/>
    </font>
    <font>
      <i/>
      <color rgb="FF5B6575"/>
      <sz val="9"/>
      <name val="Arial"/>
    </font>
    <font>
      <b/>
      <color rgb="FFFFFFFF"/>
      <sz val="10"/>
      <name val="Arial"/>
    </font>
    <font>
      <sz val="10"/>
      <name val="Arial"/>
    </font>
    <font>
      <b/>
      <color rgb="FF0B2545"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0B2545"/>
      </patternFill>
    </fill>
    <fill>
      <patternFill patternType="solid">
        <fgColor rgb="FFFFFBEA"/>
      </patternFill>
    </fill>
    <fill>
      <patternFill patternType="solid">
        <fgColor rgb="FFEEF1F5"/>
      </patternFill>
    </fill>
  </fills>
  <borders count="2">
    <border>
      <left/>
      <right/>
      <top/>
      <bottom/>
      <diagonal/>
    </border>
    <border>
      <left style="thin">
        <color rgb="FFBFC5CE"/>
      </left>
      <right style="thin">
        <color rgb="FFBFC5CE"/>
      </right>
      <top style="thin">
        <color rgb="FFBFC5CE"/>
      </top>
      <bottom style="thin">
        <color rgb="FFBFC5CE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2" borderId="1" xfId="0" applyFont="1" applyFill="1" applyBorder="1" applyAlignment="1">
      <alignment horizontal="left" vertical="center" wrapText="1"/>
    </xf>
    <xf numFmtId="49" fontId="4" fillId="3" borderId="1" xfId="0" applyNumberFormat="1" applyFont="1" applyFill="1" applyBorder="1" applyAlignment="1">
      <alignment vertical="center" wrapText="1"/>
    </xf>
    <xf numFmtId="49" fontId="4" fillId="3" borderId="1" xfId="0" applyNumberFormat="1" applyFont="1" applyFill="1" applyBorder="1" applyAlignment="1">
      <alignment vertical="center"/>
    </xf>
    <xf numFmtId="164" fontId="4" fillId="3" borderId="1" xfId="0" applyNumberFormat="1" applyFont="1" applyFill="1" applyBorder="1" applyAlignment="1">
      <alignment vertical="center"/>
    </xf>
    <xf numFmtId="4" fontId="4" fillId="4" borderId="1" xfId="0" applyNumberFormat="1" applyFont="1" applyFill="1" applyBorder="1" applyAlignment="1">
      <alignment vertical="center"/>
    </xf>
    <xf numFmtId="1" fontId="4" fillId="3" borderId="1" xfId="0" applyNumberFormat="1" applyFont="1" applyFill="1" applyBorder="1" applyAlignment="1">
      <alignment vertical="center"/>
    </xf>
    <xf numFmtId="0" fontId="3" fillId="2" borderId="0" xfId="0" applyFont="1" applyFill="1"/>
    <xf numFmtId="0" fontId="0" fillId="2" borderId="0" xfId="0" applyFill="1"/>
    <xf numFmtId="0" fontId="4" fillId="0" borderId="1" xfId="0" applyFont="1" applyBorder="1"/>
    <xf numFmtId="1" fontId="4" fillId="4" borderId="1" xfId="0" applyNumberFormat="1" applyFont="1" applyFill="1" applyBorder="1"/>
    <xf numFmtId="0" fontId="5" fillId="0" borderId="0" xfId="0" applyFont="1" applyAlignment="1">
      <alignment horizontal="center" vertical="top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B2545"/>
    <pageSetUpPr fitToPage="1"/>
  </sheetPr>
  <dimension ref="A1:P63"/>
  <sheetViews>
    <sheetView workbookViewId="0">
      <pane xSplit="2" ySplit="3" topLeftCell="C4" activePane="bottomRight" state="frozen"/>
      <selection pane="bottomRight" activeCell="C4" sqref="C4"/>
    </sheetView>
  </sheetViews>
  <sheetFormatPr defaultRowHeight="15" outlineLevelRow="0" outlineLevelCol="0" x14ac:dyDescent="55"/>
  <cols>
    <col min="1" max="1" width="20" customWidth="1"/>
    <col min="2" max="2" width="30" customWidth="1"/>
    <col min="3" max="3" width="40" customWidth="1"/>
    <col min="4" max="4" width="13" customWidth="1"/>
    <col min="5" max="5" width="11" customWidth="1"/>
    <col min="6" max="6" width="16" customWidth="1"/>
    <col min="7" max="7" width="13" customWidth="1"/>
    <col min="8" max="8" width="16" customWidth="1"/>
    <col min="9" max="9" width="14" customWidth="1"/>
    <col min="10" max="11" width="13" customWidth="1"/>
    <col min="12" max="12" width="18" customWidth="1"/>
    <col min="13" max="13" width="20" customWidth="1"/>
    <col min="14" max="14" width="11" customWidth="1"/>
    <col min="15" max="15" width="14" customWidth="1"/>
    <col min="16" max="16" width="26" customWidth="1"/>
  </cols>
  <sheetData>
    <row r="1" ht="26" customHeight="1" spans="1:1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" x14ac:dyDescent="0.25">
      <c r="A2" s="2" t="s">
        <v>1</v>
      </c>
    </row>
    <row r="3" ht="32" customHeight="1" spans="1:16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</row>
    <row r="4" spans="1:16" x14ac:dyDescent="0.25">
      <c r="A4" s="4"/>
      <c r="B4" s="4"/>
      <c r="C4" s="4"/>
      <c r="D4" s="5"/>
      <c r="E4" s="5"/>
      <c r="F4" s="4"/>
      <c r="G4" s="6"/>
      <c r="H4" s="4"/>
      <c r="I4" s="6"/>
      <c r="J4" s="6"/>
      <c r="K4" s="6"/>
      <c r="L4" s="4"/>
      <c r="M4" s="4"/>
      <c r="N4" s="7">
        <f>IF(G4="","",IF(K4&lt;&gt;"",K4,IF(J4&lt;&gt;"",J4,TODAY()))-G4)</f>
      </c>
      <c r="O4" s="8"/>
      <c r="P4" s="4"/>
    </row>
    <row r="5" spans="1:16" x14ac:dyDescent="0.25">
      <c r="A5" s="4"/>
      <c r="B5" s="4"/>
      <c r="C5" s="4"/>
      <c r="D5" s="5"/>
      <c r="E5" s="5"/>
      <c r="F5" s="4"/>
      <c r="G5" s="6"/>
      <c r="H5" s="4"/>
      <c r="I5" s="6"/>
      <c r="J5" s="6"/>
      <c r="K5" s="6"/>
      <c r="L5" s="4"/>
      <c r="M5" s="4"/>
      <c r="N5" s="7">
        <f>IF(G5="","",IF(K5&lt;&gt;"",K5,IF(J5&lt;&gt;"",J5,TODAY()))-G5)</f>
      </c>
      <c r="O5" s="8"/>
      <c r="P5" s="4"/>
    </row>
    <row r="6" spans="1:16" x14ac:dyDescent="0.25">
      <c r="A6" s="4"/>
      <c r="B6" s="4"/>
      <c r="C6" s="4"/>
      <c r="D6" s="5"/>
      <c r="E6" s="5"/>
      <c r="F6" s="4"/>
      <c r="G6" s="6"/>
      <c r="H6" s="4"/>
      <c r="I6" s="6"/>
      <c r="J6" s="6"/>
      <c r="K6" s="6"/>
      <c r="L6" s="4"/>
      <c r="M6" s="4"/>
      <c r="N6" s="7">
        <f>IF(G6="","",IF(K6&lt;&gt;"",K6,IF(J6&lt;&gt;"",J6,TODAY()))-G6)</f>
      </c>
      <c r="O6" s="8"/>
      <c r="P6" s="4"/>
    </row>
    <row r="7" spans="1:16" x14ac:dyDescent="0.25">
      <c r="A7" s="4"/>
      <c r="B7" s="4"/>
      <c r="C7" s="4"/>
      <c r="D7" s="5"/>
      <c r="E7" s="5"/>
      <c r="F7" s="4"/>
      <c r="G7" s="6"/>
      <c r="H7" s="4"/>
      <c r="I7" s="6"/>
      <c r="J7" s="6"/>
      <c r="K7" s="6"/>
      <c r="L7" s="4"/>
      <c r="M7" s="4"/>
      <c r="N7" s="7">
        <f>IF(G7="","",IF(K7&lt;&gt;"",K7,IF(J7&lt;&gt;"",J7,TODAY()))-G7)</f>
      </c>
      <c r="O7" s="8"/>
      <c r="P7" s="4"/>
    </row>
    <row r="8" spans="1:16" x14ac:dyDescent="0.25">
      <c r="A8" s="4"/>
      <c r="B8" s="4"/>
      <c r="C8" s="4"/>
      <c r="D8" s="5"/>
      <c r="E8" s="5"/>
      <c r="F8" s="4"/>
      <c r="G8" s="6"/>
      <c r="H8" s="4"/>
      <c r="I8" s="6"/>
      <c r="J8" s="6"/>
      <c r="K8" s="6"/>
      <c r="L8" s="4"/>
      <c r="M8" s="4"/>
      <c r="N8" s="7">
        <f>IF(G8="","",IF(K8&lt;&gt;"",K8,IF(J8&lt;&gt;"",J8,TODAY()))-G8)</f>
      </c>
      <c r="O8" s="8"/>
      <c r="P8" s="4"/>
    </row>
    <row r="9" spans="1:16" x14ac:dyDescent="0.25">
      <c r="A9" s="4"/>
      <c r="B9" s="4"/>
      <c r="C9" s="4"/>
      <c r="D9" s="5"/>
      <c r="E9" s="5"/>
      <c r="F9" s="4"/>
      <c r="G9" s="6"/>
      <c r="H9" s="4"/>
      <c r="I9" s="6"/>
      <c r="J9" s="6"/>
      <c r="K9" s="6"/>
      <c r="L9" s="4"/>
      <c r="M9" s="4"/>
      <c r="N9" s="7">
        <f>IF(G9="","",IF(K9&lt;&gt;"",K9,IF(J9&lt;&gt;"",J9,TODAY()))-G9)</f>
      </c>
      <c r="O9" s="8"/>
      <c r="P9" s="4"/>
    </row>
    <row r="10" spans="1:16" x14ac:dyDescent="0.25">
      <c r="A10" s="4"/>
      <c r="B10" s="4"/>
      <c r="C10" s="4"/>
      <c r="D10" s="5"/>
      <c r="E10" s="5"/>
      <c r="F10" s="4"/>
      <c r="G10" s="6"/>
      <c r="H10" s="4"/>
      <c r="I10" s="6"/>
      <c r="J10" s="6"/>
      <c r="K10" s="6"/>
      <c r="L10" s="4"/>
      <c r="M10" s="4"/>
      <c r="N10" s="7">
        <f>IF(G10="","",IF(K10&lt;&gt;"",K10,IF(J10&lt;&gt;"",J10,TODAY()))-G10)</f>
      </c>
      <c r="O10" s="8"/>
      <c r="P10" s="4"/>
    </row>
    <row r="11" spans="1:16" x14ac:dyDescent="0.25">
      <c r="A11" s="4"/>
      <c r="B11" s="4"/>
      <c r="C11" s="4"/>
      <c r="D11" s="5"/>
      <c r="E11" s="5"/>
      <c r="F11" s="4"/>
      <c r="G11" s="6"/>
      <c r="H11" s="4"/>
      <c r="I11" s="6"/>
      <c r="J11" s="6"/>
      <c r="K11" s="6"/>
      <c r="L11" s="4"/>
      <c r="M11" s="4"/>
      <c r="N11" s="7">
        <f>IF(G11="","",IF(K11&lt;&gt;"",K11,IF(J11&lt;&gt;"",J11,TODAY()))-G11)</f>
      </c>
      <c r="O11" s="8"/>
      <c r="P11" s="4"/>
    </row>
    <row r="12" spans="1:16" x14ac:dyDescent="0.25">
      <c r="A12" s="4"/>
      <c r="B12" s="4"/>
      <c r="C12" s="4"/>
      <c r="D12" s="5"/>
      <c r="E12" s="5"/>
      <c r="F12" s="4"/>
      <c r="G12" s="6"/>
      <c r="H12" s="4"/>
      <c r="I12" s="6"/>
      <c r="J12" s="6"/>
      <c r="K12" s="6"/>
      <c r="L12" s="4"/>
      <c r="M12" s="4"/>
      <c r="N12" s="7">
        <f>IF(G12="","",IF(K12&lt;&gt;"",K12,IF(J12&lt;&gt;"",J12,TODAY()))-G12)</f>
      </c>
      <c r="O12" s="8"/>
      <c r="P12" s="4"/>
    </row>
    <row r="13" spans="1:16" x14ac:dyDescent="0.25">
      <c r="A13" s="4"/>
      <c r="B13" s="4"/>
      <c r="C13" s="4"/>
      <c r="D13" s="5"/>
      <c r="E13" s="5"/>
      <c r="F13" s="4"/>
      <c r="G13" s="6"/>
      <c r="H13" s="4"/>
      <c r="I13" s="6"/>
      <c r="J13" s="6"/>
      <c r="K13" s="6"/>
      <c r="L13" s="4"/>
      <c r="M13" s="4"/>
      <c r="N13" s="7">
        <f>IF(G13="","",IF(K13&lt;&gt;"",K13,IF(J13&lt;&gt;"",J13,TODAY()))-G13)</f>
      </c>
      <c r="O13" s="8"/>
      <c r="P13" s="4"/>
    </row>
    <row r="14" spans="1:16" x14ac:dyDescent="0.25">
      <c r="A14" s="4"/>
      <c r="B14" s="4"/>
      <c r="C14" s="4"/>
      <c r="D14" s="5"/>
      <c r="E14" s="5"/>
      <c r="F14" s="4"/>
      <c r="G14" s="6"/>
      <c r="H14" s="4"/>
      <c r="I14" s="6"/>
      <c r="J14" s="6"/>
      <c r="K14" s="6"/>
      <c r="L14" s="4"/>
      <c r="M14" s="4"/>
      <c r="N14" s="7">
        <f>IF(G14="","",IF(K14&lt;&gt;"",K14,IF(J14&lt;&gt;"",J14,TODAY()))-G14)</f>
      </c>
      <c r="O14" s="8"/>
      <c r="P14" s="4"/>
    </row>
    <row r="15" spans="1:16" x14ac:dyDescent="0.25">
      <c r="A15" s="4"/>
      <c r="B15" s="4"/>
      <c r="C15" s="4"/>
      <c r="D15" s="5"/>
      <c r="E15" s="5"/>
      <c r="F15" s="4"/>
      <c r="G15" s="6"/>
      <c r="H15" s="4"/>
      <c r="I15" s="6"/>
      <c r="J15" s="6"/>
      <c r="K15" s="6"/>
      <c r="L15" s="4"/>
      <c r="M15" s="4"/>
      <c r="N15" s="7">
        <f>IF(G15="","",IF(K15&lt;&gt;"",K15,IF(J15&lt;&gt;"",J15,TODAY()))-G15)</f>
      </c>
      <c r="O15" s="8"/>
      <c r="P15" s="4"/>
    </row>
    <row r="16" spans="1:16" x14ac:dyDescent="0.25">
      <c r="A16" s="4"/>
      <c r="B16" s="4"/>
      <c r="C16" s="4"/>
      <c r="D16" s="5"/>
      <c r="E16" s="5"/>
      <c r="F16" s="4"/>
      <c r="G16" s="6"/>
      <c r="H16" s="4"/>
      <c r="I16" s="6"/>
      <c r="J16" s="6"/>
      <c r="K16" s="6"/>
      <c r="L16" s="4"/>
      <c r="M16" s="4"/>
      <c r="N16" s="7">
        <f>IF(G16="","",IF(K16&lt;&gt;"",K16,IF(J16&lt;&gt;"",J16,TODAY()))-G16)</f>
      </c>
      <c r="O16" s="8"/>
      <c r="P16" s="4"/>
    </row>
    <row r="17" spans="1:16" x14ac:dyDescent="0.25">
      <c r="A17" s="4"/>
      <c r="B17" s="4"/>
      <c r="C17" s="4"/>
      <c r="D17" s="5"/>
      <c r="E17" s="5"/>
      <c r="F17" s="4"/>
      <c r="G17" s="6"/>
      <c r="H17" s="4"/>
      <c r="I17" s="6"/>
      <c r="J17" s="6"/>
      <c r="K17" s="6"/>
      <c r="L17" s="4"/>
      <c r="M17" s="4"/>
      <c r="N17" s="7">
        <f>IF(G17="","",IF(K17&lt;&gt;"",K17,IF(J17&lt;&gt;"",J17,TODAY()))-G17)</f>
      </c>
      <c r="O17" s="8"/>
      <c r="P17" s="4"/>
    </row>
    <row r="18" spans="1:16" x14ac:dyDescent="0.25">
      <c r="A18" s="4"/>
      <c r="B18" s="4"/>
      <c r="C18" s="4"/>
      <c r="D18" s="5"/>
      <c r="E18" s="5"/>
      <c r="F18" s="4"/>
      <c r="G18" s="6"/>
      <c r="H18" s="4"/>
      <c r="I18" s="6"/>
      <c r="J18" s="6"/>
      <c r="K18" s="6"/>
      <c r="L18" s="4"/>
      <c r="M18" s="4"/>
      <c r="N18" s="7">
        <f>IF(G18="","",IF(K18&lt;&gt;"",K18,IF(J18&lt;&gt;"",J18,TODAY()))-G18)</f>
      </c>
      <c r="O18" s="8"/>
      <c r="P18" s="4"/>
    </row>
    <row r="19" spans="1:16" x14ac:dyDescent="0.25">
      <c r="A19" s="4"/>
      <c r="B19" s="4"/>
      <c r="C19" s="4"/>
      <c r="D19" s="5"/>
      <c r="E19" s="5"/>
      <c r="F19" s="4"/>
      <c r="G19" s="6"/>
      <c r="H19" s="4"/>
      <c r="I19" s="6"/>
      <c r="J19" s="6"/>
      <c r="K19" s="6"/>
      <c r="L19" s="4"/>
      <c r="M19" s="4"/>
      <c r="N19" s="7">
        <f>IF(G19="","",IF(K19&lt;&gt;"",K19,IF(J19&lt;&gt;"",J19,TODAY()))-G19)</f>
      </c>
      <c r="O19" s="8"/>
      <c r="P19" s="4"/>
    </row>
    <row r="20" spans="1:16" x14ac:dyDescent="0.25">
      <c r="A20" s="4"/>
      <c r="B20" s="4"/>
      <c r="C20" s="4"/>
      <c r="D20" s="5"/>
      <c r="E20" s="5"/>
      <c r="F20" s="4"/>
      <c r="G20" s="6"/>
      <c r="H20" s="4"/>
      <c r="I20" s="6"/>
      <c r="J20" s="6"/>
      <c r="K20" s="6"/>
      <c r="L20" s="4"/>
      <c r="M20" s="4"/>
      <c r="N20" s="7">
        <f>IF(G20="","",IF(K20&lt;&gt;"",K20,IF(J20&lt;&gt;"",J20,TODAY()))-G20)</f>
      </c>
      <c r="O20" s="8"/>
      <c r="P20" s="4"/>
    </row>
    <row r="21" spans="1:16" x14ac:dyDescent="0.25">
      <c r="A21" s="4"/>
      <c r="B21" s="4"/>
      <c r="C21" s="4"/>
      <c r="D21" s="5"/>
      <c r="E21" s="5"/>
      <c r="F21" s="4"/>
      <c r="G21" s="6"/>
      <c r="H21" s="4"/>
      <c r="I21" s="6"/>
      <c r="J21" s="6"/>
      <c r="K21" s="6"/>
      <c r="L21" s="4"/>
      <c r="M21" s="4"/>
      <c r="N21" s="7">
        <f>IF(G21="","",IF(K21&lt;&gt;"",K21,IF(J21&lt;&gt;"",J21,TODAY()))-G21)</f>
      </c>
      <c r="O21" s="8"/>
      <c r="P21" s="4"/>
    </row>
    <row r="22" spans="1:16" x14ac:dyDescent="0.25">
      <c r="A22" s="4"/>
      <c r="B22" s="4"/>
      <c r="C22" s="4"/>
      <c r="D22" s="5"/>
      <c r="E22" s="5"/>
      <c r="F22" s="4"/>
      <c r="G22" s="6"/>
      <c r="H22" s="4"/>
      <c r="I22" s="6"/>
      <c r="J22" s="6"/>
      <c r="K22" s="6"/>
      <c r="L22" s="4"/>
      <c r="M22" s="4"/>
      <c r="N22" s="7">
        <f>IF(G22="","",IF(K22&lt;&gt;"",K22,IF(J22&lt;&gt;"",J22,TODAY()))-G22)</f>
      </c>
      <c r="O22" s="8"/>
      <c r="P22" s="4"/>
    </row>
    <row r="23" spans="1:16" x14ac:dyDescent="0.25">
      <c r="A23" s="4"/>
      <c r="B23" s="4"/>
      <c r="C23" s="4"/>
      <c r="D23" s="5"/>
      <c r="E23" s="5"/>
      <c r="F23" s="4"/>
      <c r="G23" s="6"/>
      <c r="H23" s="4"/>
      <c r="I23" s="6"/>
      <c r="J23" s="6"/>
      <c r="K23" s="6"/>
      <c r="L23" s="4"/>
      <c r="M23" s="4"/>
      <c r="N23" s="7">
        <f>IF(G23="","",IF(K23&lt;&gt;"",K23,IF(J23&lt;&gt;"",J23,TODAY()))-G23)</f>
      </c>
      <c r="O23" s="8"/>
      <c r="P23" s="4"/>
    </row>
    <row r="24" spans="1:16" x14ac:dyDescent="0.25">
      <c r="A24" s="4"/>
      <c r="B24" s="4"/>
      <c r="C24" s="4"/>
      <c r="D24" s="5"/>
      <c r="E24" s="5"/>
      <c r="F24" s="4"/>
      <c r="G24" s="6"/>
      <c r="H24" s="4"/>
      <c r="I24" s="6"/>
      <c r="J24" s="6"/>
      <c r="K24" s="6"/>
      <c r="L24" s="4"/>
      <c r="M24" s="4"/>
      <c r="N24" s="7">
        <f>IF(G24="","",IF(K24&lt;&gt;"",K24,IF(J24&lt;&gt;"",J24,TODAY()))-G24)</f>
      </c>
      <c r="O24" s="8"/>
      <c r="P24" s="4"/>
    </row>
    <row r="25" spans="1:16" x14ac:dyDescent="0.25">
      <c r="A25" s="4"/>
      <c r="B25" s="4"/>
      <c r="C25" s="4"/>
      <c r="D25" s="5"/>
      <c r="E25" s="5"/>
      <c r="F25" s="4"/>
      <c r="G25" s="6"/>
      <c r="H25" s="4"/>
      <c r="I25" s="6"/>
      <c r="J25" s="6"/>
      <c r="K25" s="6"/>
      <c r="L25" s="4"/>
      <c r="M25" s="4"/>
      <c r="N25" s="7">
        <f>IF(G25="","",IF(K25&lt;&gt;"",K25,IF(J25&lt;&gt;"",J25,TODAY()))-G25)</f>
      </c>
      <c r="O25" s="8"/>
      <c r="P25" s="4"/>
    </row>
    <row r="26" spans="1:16" x14ac:dyDescent="0.25">
      <c r="A26" s="4"/>
      <c r="B26" s="4"/>
      <c r="C26" s="4"/>
      <c r="D26" s="5"/>
      <c r="E26" s="5"/>
      <c r="F26" s="4"/>
      <c r="G26" s="6"/>
      <c r="H26" s="4"/>
      <c r="I26" s="6"/>
      <c r="J26" s="6"/>
      <c r="K26" s="6"/>
      <c r="L26" s="4"/>
      <c r="M26" s="4"/>
      <c r="N26" s="7">
        <f>IF(G26="","",IF(K26&lt;&gt;"",K26,IF(J26&lt;&gt;"",J26,TODAY()))-G26)</f>
      </c>
      <c r="O26" s="8"/>
      <c r="P26" s="4"/>
    </row>
    <row r="27" spans="1:16" x14ac:dyDescent="0.25">
      <c r="A27" s="4"/>
      <c r="B27" s="4"/>
      <c r="C27" s="4"/>
      <c r="D27" s="5"/>
      <c r="E27" s="5"/>
      <c r="F27" s="4"/>
      <c r="G27" s="6"/>
      <c r="H27" s="4"/>
      <c r="I27" s="6"/>
      <c r="J27" s="6"/>
      <c r="K27" s="6"/>
      <c r="L27" s="4"/>
      <c r="M27" s="4"/>
      <c r="N27" s="7">
        <f>IF(G27="","",IF(K27&lt;&gt;"",K27,IF(J27&lt;&gt;"",J27,TODAY()))-G27)</f>
      </c>
      <c r="O27" s="8"/>
      <c r="P27" s="4"/>
    </row>
    <row r="28" spans="1:16" x14ac:dyDescent="0.25">
      <c r="A28" s="4"/>
      <c r="B28" s="4"/>
      <c r="C28" s="4"/>
      <c r="D28" s="5"/>
      <c r="E28" s="5"/>
      <c r="F28" s="4"/>
      <c r="G28" s="6"/>
      <c r="H28" s="4"/>
      <c r="I28" s="6"/>
      <c r="J28" s="6"/>
      <c r="K28" s="6"/>
      <c r="L28" s="4"/>
      <c r="M28" s="4"/>
      <c r="N28" s="7">
        <f>IF(G28="","",IF(K28&lt;&gt;"",K28,IF(J28&lt;&gt;"",J28,TODAY()))-G28)</f>
      </c>
      <c r="O28" s="8"/>
      <c r="P28" s="4"/>
    </row>
    <row r="29" spans="1:16" x14ac:dyDescent="0.25">
      <c r="A29" s="4"/>
      <c r="B29" s="4"/>
      <c r="C29" s="4"/>
      <c r="D29" s="5"/>
      <c r="E29" s="5"/>
      <c r="F29" s="4"/>
      <c r="G29" s="6"/>
      <c r="H29" s="4"/>
      <c r="I29" s="6"/>
      <c r="J29" s="6"/>
      <c r="K29" s="6"/>
      <c r="L29" s="4"/>
      <c r="M29" s="4"/>
      <c r="N29" s="7">
        <f>IF(G29="","",IF(K29&lt;&gt;"",K29,IF(J29&lt;&gt;"",J29,TODAY()))-G29)</f>
      </c>
      <c r="O29" s="8"/>
      <c r="P29" s="4"/>
    </row>
    <row r="30" spans="1:16" x14ac:dyDescent="0.25">
      <c r="A30" s="4"/>
      <c r="B30" s="4"/>
      <c r="C30" s="4"/>
      <c r="D30" s="5"/>
      <c r="E30" s="5"/>
      <c r="F30" s="4"/>
      <c r="G30" s="6"/>
      <c r="H30" s="4"/>
      <c r="I30" s="6"/>
      <c r="J30" s="6"/>
      <c r="K30" s="6"/>
      <c r="L30" s="4"/>
      <c r="M30" s="4"/>
      <c r="N30" s="7">
        <f>IF(G30="","",IF(K30&lt;&gt;"",K30,IF(J30&lt;&gt;"",J30,TODAY()))-G30)</f>
      </c>
      <c r="O30" s="8"/>
      <c r="P30" s="4"/>
    </row>
    <row r="31" spans="1:16" x14ac:dyDescent="0.25">
      <c r="A31" s="4"/>
      <c r="B31" s="4"/>
      <c r="C31" s="4"/>
      <c r="D31" s="5"/>
      <c r="E31" s="5"/>
      <c r="F31" s="4"/>
      <c r="G31" s="6"/>
      <c r="H31" s="4"/>
      <c r="I31" s="6"/>
      <c r="J31" s="6"/>
      <c r="K31" s="6"/>
      <c r="L31" s="4"/>
      <c r="M31" s="4"/>
      <c r="N31" s="7">
        <f>IF(G31="","",IF(K31&lt;&gt;"",K31,IF(J31&lt;&gt;"",J31,TODAY()))-G31)</f>
      </c>
      <c r="O31" s="8"/>
      <c r="P31" s="4"/>
    </row>
    <row r="32" spans="1:16" x14ac:dyDescent="0.25">
      <c r="A32" s="4"/>
      <c r="B32" s="4"/>
      <c r="C32" s="4"/>
      <c r="D32" s="5"/>
      <c r="E32" s="5"/>
      <c r="F32" s="4"/>
      <c r="G32" s="6"/>
      <c r="H32" s="4"/>
      <c r="I32" s="6"/>
      <c r="J32" s="6"/>
      <c r="K32" s="6"/>
      <c r="L32" s="4"/>
      <c r="M32" s="4"/>
      <c r="N32" s="7">
        <f>IF(G32="","",IF(K32&lt;&gt;"",K32,IF(J32&lt;&gt;"",J32,TODAY()))-G32)</f>
      </c>
      <c r="O32" s="8"/>
      <c r="P32" s="4"/>
    </row>
    <row r="33" spans="1:16" x14ac:dyDescent="0.25">
      <c r="A33" s="4"/>
      <c r="B33" s="4"/>
      <c r="C33" s="4"/>
      <c r="D33" s="5"/>
      <c r="E33" s="5"/>
      <c r="F33" s="4"/>
      <c r="G33" s="6"/>
      <c r="H33" s="4"/>
      <c r="I33" s="6"/>
      <c r="J33" s="6"/>
      <c r="K33" s="6"/>
      <c r="L33" s="4"/>
      <c r="M33" s="4"/>
      <c r="N33" s="7">
        <f>IF(G33="","",IF(K33&lt;&gt;"",K33,IF(J33&lt;&gt;"",J33,TODAY()))-G33)</f>
      </c>
      <c r="O33" s="8"/>
      <c r="P33" s="4"/>
    </row>
    <row r="34" spans="1:16" x14ac:dyDescent="0.25">
      <c r="A34" s="4"/>
      <c r="B34" s="4"/>
      <c r="C34" s="4"/>
      <c r="D34" s="5"/>
      <c r="E34" s="5"/>
      <c r="F34" s="4"/>
      <c r="G34" s="6"/>
      <c r="H34" s="4"/>
      <c r="I34" s="6"/>
      <c r="J34" s="6"/>
      <c r="K34" s="6"/>
      <c r="L34" s="4"/>
      <c r="M34" s="4"/>
      <c r="N34" s="7">
        <f>IF(G34="","",IF(K34&lt;&gt;"",K34,IF(J34&lt;&gt;"",J34,TODAY()))-G34)</f>
      </c>
      <c r="O34" s="8"/>
      <c r="P34" s="4"/>
    </row>
    <row r="35" spans="1:16" x14ac:dyDescent="0.25">
      <c r="A35" s="4"/>
      <c r="B35" s="4"/>
      <c r="C35" s="4"/>
      <c r="D35" s="5"/>
      <c r="E35" s="5"/>
      <c r="F35" s="4"/>
      <c r="G35" s="6"/>
      <c r="H35" s="4"/>
      <c r="I35" s="6"/>
      <c r="J35" s="6"/>
      <c r="K35" s="6"/>
      <c r="L35" s="4"/>
      <c r="M35" s="4"/>
      <c r="N35" s="7">
        <f>IF(G35="","",IF(K35&lt;&gt;"",K35,IF(J35&lt;&gt;"",J35,TODAY()))-G35)</f>
      </c>
      <c r="O35" s="8"/>
      <c r="P35" s="4"/>
    </row>
    <row r="36" spans="1:16" x14ac:dyDescent="0.25">
      <c r="A36" s="4"/>
      <c r="B36" s="4"/>
      <c r="C36" s="4"/>
      <c r="D36" s="5"/>
      <c r="E36" s="5"/>
      <c r="F36" s="4"/>
      <c r="G36" s="6"/>
      <c r="H36" s="4"/>
      <c r="I36" s="6"/>
      <c r="J36" s="6"/>
      <c r="K36" s="6"/>
      <c r="L36" s="4"/>
      <c r="M36" s="4"/>
      <c r="N36" s="7">
        <f>IF(G36="","",IF(K36&lt;&gt;"",K36,IF(J36&lt;&gt;"",J36,TODAY()))-G36)</f>
      </c>
      <c r="O36" s="8"/>
      <c r="P36" s="4"/>
    </row>
    <row r="37" spans="1:16" x14ac:dyDescent="0.25">
      <c r="A37" s="4"/>
      <c r="B37" s="4"/>
      <c r="C37" s="4"/>
      <c r="D37" s="5"/>
      <c r="E37" s="5"/>
      <c r="F37" s="4"/>
      <c r="G37" s="6"/>
      <c r="H37" s="4"/>
      <c r="I37" s="6"/>
      <c r="J37" s="6"/>
      <c r="K37" s="6"/>
      <c r="L37" s="4"/>
      <c r="M37" s="4"/>
      <c r="N37" s="7">
        <f>IF(G37="","",IF(K37&lt;&gt;"",K37,IF(J37&lt;&gt;"",J37,TODAY()))-G37)</f>
      </c>
      <c r="O37" s="8"/>
      <c r="P37" s="4"/>
    </row>
    <row r="38" spans="1:16" x14ac:dyDescent="0.25">
      <c r="A38" s="4"/>
      <c r="B38" s="4"/>
      <c r="C38" s="4"/>
      <c r="D38" s="5"/>
      <c r="E38" s="5"/>
      <c r="F38" s="4"/>
      <c r="G38" s="6"/>
      <c r="H38" s="4"/>
      <c r="I38" s="6"/>
      <c r="J38" s="6"/>
      <c r="K38" s="6"/>
      <c r="L38" s="4"/>
      <c r="M38" s="4"/>
      <c r="N38" s="7">
        <f>IF(G38="","",IF(K38&lt;&gt;"",K38,IF(J38&lt;&gt;"",J38,TODAY()))-G38)</f>
      </c>
      <c r="O38" s="8"/>
      <c r="P38" s="4"/>
    </row>
    <row r="39" spans="1:16" x14ac:dyDescent="0.25">
      <c r="A39" s="4"/>
      <c r="B39" s="4"/>
      <c r="C39" s="4"/>
      <c r="D39" s="5"/>
      <c r="E39" s="5"/>
      <c r="F39" s="4"/>
      <c r="G39" s="6"/>
      <c r="H39" s="4"/>
      <c r="I39" s="6"/>
      <c r="J39" s="6"/>
      <c r="K39" s="6"/>
      <c r="L39" s="4"/>
      <c r="M39" s="4"/>
      <c r="N39" s="7">
        <f>IF(G39="","",IF(K39&lt;&gt;"",K39,IF(J39&lt;&gt;"",J39,TODAY()))-G39)</f>
      </c>
      <c r="O39" s="8"/>
      <c r="P39" s="4"/>
    </row>
    <row r="40" spans="1:16" x14ac:dyDescent="0.25">
      <c r="A40" s="4"/>
      <c r="B40" s="4"/>
      <c r="C40" s="4"/>
      <c r="D40" s="5"/>
      <c r="E40" s="5"/>
      <c r="F40" s="4"/>
      <c r="G40" s="6"/>
      <c r="H40" s="4"/>
      <c r="I40" s="6"/>
      <c r="J40" s="6"/>
      <c r="K40" s="6"/>
      <c r="L40" s="4"/>
      <c r="M40" s="4"/>
      <c r="N40" s="7">
        <f>IF(G40="","",IF(K40&lt;&gt;"",K40,IF(J40&lt;&gt;"",J40,TODAY()))-G40)</f>
      </c>
      <c r="O40" s="8"/>
      <c r="P40" s="4"/>
    </row>
    <row r="41" spans="1:16" x14ac:dyDescent="0.25">
      <c r="A41" s="4"/>
      <c r="B41" s="4"/>
      <c r="C41" s="4"/>
      <c r="D41" s="5"/>
      <c r="E41" s="5"/>
      <c r="F41" s="4"/>
      <c r="G41" s="6"/>
      <c r="H41" s="4"/>
      <c r="I41" s="6"/>
      <c r="J41" s="6"/>
      <c r="K41" s="6"/>
      <c r="L41" s="4"/>
      <c r="M41" s="4"/>
      <c r="N41" s="7">
        <f>IF(G41="","",IF(K41&lt;&gt;"",K41,IF(J41&lt;&gt;"",J41,TODAY()))-G41)</f>
      </c>
      <c r="O41" s="8"/>
      <c r="P41" s="4"/>
    </row>
    <row r="42" spans="1:16" x14ac:dyDescent="0.25">
      <c r="A42" s="4"/>
      <c r="B42" s="4"/>
      <c r="C42" s="4"/>
      <c r="D42" s="5"/>
      <c r="E42" s="5"/>
      <c r="F42" s="4"/>
      <c r="G42" s="6"/>
      <c r="H42" s="4"/>
      <c r="I42" s="6"/>
      <c r="J42" s="6"/>
      <c r="K42" s="6"/>
      <c r="L42" s="4"/>
      <c r="M42" s="4"/>
      <c r="N42" s="7">
        <f>IF(G42="","",IF(K42&lt;&gt;"",K42,IF(J42&lt;&gt;"",J42,TODAY()))-G42)</f>
      </c>
      <c r="O42" s="8"/>
      <c r="P42" s="4"/>
    </row>
    <row r="43" spans="1:16" x14ac:dyDescent="0.25">
      <c r="A43" s="4"/>
      <c r="B43" s="4"/>
      <c r="C43" s="4"/>
      <c r="D43" s="5"/>
      <c r="E43" s="5"/>
      <c r="F43" s="4"/>
      <c r="G43" s="6"/>
      <c r="H43" s="4"/>
      <c r="I43" s="6"/>
      <c r="J43" s="6"/>
      <c r="K43" s="6"/>
      <c r="L43" s="4"/>
      <c r="M43" s="4"/>
      <c r="N43" s="7">
        <f>IF(G43="","",IF(K43&lt;&gt;"",K43,IF(J43&lt;&gt;"",J43,TODAY()))-G43)</f>
      </c>
      <c r="O43" s="8"/>
      <c r="P43" s="4"/>
    </row>
    <row r="44" spans="1:16" x14ac:dyDescent="0.25">
      <c r="A44" s="4"/>
      <c r="B44" s="4"/>
      <c r="C44" s="4"/>
      <c r="D44" s="5"/>
      <c r="E44" s="5"/>
      <c r="F44" s="4"/>
      <c r="G44" s="6"/>
      <c r="H44" s="4"/>
      <c r="I44" s="6"/>
      <c r="J44" s="6"/>
      <c r="K44" s="6"/>
      <c r="L44" s="4"/>
      <c r="M44" s="4"/>
      <c r="N44" s="7">
        <f>IF(G44="","",IF(K44&lt;&gt;"",K44,IF(J44&lt;&gt;"",J44,TODAY()))-G44)</f>
      </c>
      <c r="O44" s="8"/>
      <c r="P44" s="4"/>
    </row>
    <row r="45" spans="1:16" x14ac:dyDescent="0.25">
      <c r="A45" s="4"/>
      <c r="B45" s="4"/>
      <c r="C45" s="4"/>
      <c r="D45" s="5"/>
      <c r="E45" s="5"/>
      <c r="F45" s="4"/>
      <c r="G45" s="6"/>
      <c r="H45" s="4"/>
      <c r="I45" s="6"/>
      <c r="J45" s="6"/>
      <c r="K45" s="6"/>
      <c r="L45" s="4"/>
      <c r="M45" s="4"/>
      <c r="N45" s="7">
        <f>IF(G45="","",IF(K45&lt;&gt;"",K45,IF(J45&lt;&gt;"",J45,TODAY()))-G45)</f>
      </c>
      <c r="O45" s="8"/>
      <c r="P45" s="4"/>
    </row>
    <row r="46" spans="1:16" x14ac:dyDescent="0.25">
      <c r="A46" s="4"/>
      <c r="B46" s="4"/>
      <c r="C46" s="4"/>
      <c r="D46" s="5"/>
      <c r="E46" s="5"/>
      <c r="F46" s="4"/>
      <c r="G46" s="6"/>
      <c r="H46" s="4"/>
      <c r="I46" s="6"/>
      <c r="J46" s="6"/>
      <c r="K46" s="6"/>
      <c r="L46" s="4"/>
      <c r="M46" s="4"/>
      <c r="N46" s="7">
        <f>IF(G46="","",IF(K46&lt;&gt;"",K46,IF(J46&lt;&gt;"",J46,TODAY()))-G46)</f>
      </c>
      <c r="O46" s="8"/>
      <c r="P46" s="4"/>
    </row>
    <row r="47" spans="1:16" x14ac:dyDescent="0.25">
      <c r="A47" s="4"/>
      <c r="B47" s="4"/>
      <c r="C47" s="4"/>
      <c r="D47" s="5"/>
      <c r="E47" s="5"/>
      <c r="F47" s="4"/>
      <c r="G47" s="6"/>
      <c r="H47" s="4"/>
      <c r="I47" s="6"/>
      <c r="J47" s="6"/>
      <c r="K47" s="6"/>
      <c r="L47" s="4"/>
      <c r="M47" s="4"/>
      <c r="N47" s="7">
        <f>IF(G47="","",IF(K47&lt;&gt;"",K47,IF(J47&lt;&gt;"",J47,TODAY()))-G47)</f>
      </c>
      <c r="O47" s="8"/>
      <c r="P47" s="4"/>
    </row>
    <row r="48" spans="1:16" x14ac:dyDescent="0.25">
      <c r="A48" s="4"/>
      <c r="B48" s="4"/>
      <c r="C48" s="4"/>
      <c r="D48" s="5"/>
      <c r="E48" s="5"/>
      <c r="F48" s="4"/>
      <c r="G48" s="6"/>
      <c r="H48" s="4"/>
      <c r="I48" s="6"/>
      <c r="J48" s="6"/>
      <c r="K48" s="6"/>
      <c r="L48" s="4"/>
      <c r="M48" s="4"/>
      <c r="N48" s="7">
        <f>IF(G48="","",IF(K48&lt;&gt;"",K48,IF(J48&lt;&gt;"",J48,TODAY()))-G48)</f>
      </c>
      <c r="O48" s="8"/>
      <c r="P48" s="4"/>
    </row>
    <row r="49" spans="1:16" x14ac:dyDescent="0.25">
      <c r="A49" s="4"/>
      <c r="B49" s="4"/>
      <c r="C49" s="4"/>
      <c r="D49" s="5"/>
      <c r="E49" s="5"/>
      <c r="F49" s="4"/>
      <c r="G49" s="6"/>
      <c r="H49" s="4"/>
      <c r="I49" s="6"/>
      <c r="J49" s="6"/>
      <c r="K49" s="6"/>
      <c r="L49" s="4"/>
      <c r="M49" s="4"/>
      <c r="N49" s="7">
        <f>IF(G49="","",IF(K49&lt;&gt;"",K49,IF(J49&lt;&gt;"",J49,TODAY()))-G49)</f>
      </c>
      <c r="O49" s="8"/>
      <c r="P49" s="4"/>
    </row>
    <row r="50" spans="1:16" x14ac:dyDescent="0.25">
      <c r="A50" s="4"/>
      <c r="B50" s="4"/>
      <c r="C50" s="4"/>
      <c r="D50" s="5"/>
      <c r="E50" s="5"/>
      <c r="F50" s="4"/>
      <c r="G50" s="6"/>
      <c r="H50" s="4"/>
      <c r="I50" s="6"/>
      <c r="J50" s="6"/>
      <c r="K50" s="6"/>
      <c r="L50" s="4"/>
      <c r="M50" s="4"/>
      <c r="N50" s="7">
        <f>IF(G50="","",IF(K50&lt;&gt;"",K50,IF(J50&lt;&gt;"",J50,TODAY()))-G50)</f>
      </c>
      <c r="O50" s="8"/>
      <c r="P50" s="4"/>
    </row>
    <row r="51" spans="1:16" x14ac:dyDescent="0.25">
      <c r="A51" s="4"/>
      <c r="B51" s="4"/>
      <c r="C51" s="4"/>
      <c r="D51" s="5"/>
      <c r="E51" s="5"/>
      <c r="F51" s="4"/>
      <c r="G51" s="6"/>
      <c r="H51" s="4"/>
      <c r="I51" s="6"/>
      <c r="J51" s="6"/>
      <c r="K51" s="6"/>
      <c r="L51" s="4"/>
      <c r="M51" s="4"/>
      <c r="N51" s="7">
        <f>IF(G51="","",IF(K51&lt;&gt;"",K51,IF(J51&lt;&gt;"",J51,TODAY()))-G51)</f>
      </c>
      <c r="O51" s="8"/>
      <c r="P51" s="4"/>
    </row>
    <row r="52" spans="1:16" x14ac:dyDescent="0.25">
      <c r="A52" s="4"/>
      <c r="B52" s="4"/>
      <c r="C52" s="4"/>
      <c r="D52" s="5"/>
      <c r="E52" s="5"/>
      <c r="F52" s="4"/>
      <c r="G52" s="6"/>
      <c r="H52" s="4"/>
      <c r="I52" s="6"/>
      <c r="J52" s="6"/>
      <c r="K52" s="6"/>
      <c r="L52" s="4"/>
      <c r="M52" s="4"/>
      <c r="N52" s="7">
        <f>IF(G52="","",IF(K52&lt;&gt;"",K52,IF(J52&lt;&gt;"",J52,TODAY()))-G52)</f>
      </c>
      <c r="O52" s="8"/>
      <c r="P52" s="4"/>
    </row>
    <row r="53" spans="1:16" x14ac:dyDescent="0.25">
      <c r="A53" s="4"/>
      <c r="B53" s="4"/>
      <c r="C53" s="4"/>
      <c r="D53" s="5"/>
      <c r="E53" s="5"/>
      <c r="F53" s="4"/>
      <c r="G53" s="6"/>
      <c r="H53" s="4"/>
      <c r="I53" s="6"/>
      <c r="J53" s="6"/>
      <c r="K53" s="6"/>
      <c r="L53" s="4"/>
      <c r="M53" s="4"/>
      <c r="N53" s="7">
        <f>IF(G53="","",IF(K53&lt;&gt;"",K53,IF(J53&lt;&gt;"",J53,TODAY()))-G53)</f>
      </c>
      <c r="O53" s="8"/>
      <c r="P53" s="4"/>
    </row>
    <row r="54" spans="1:16" x14ac:dyDescent="0.25">
      <c r="A54" s="4"/>
      <c r="B54" s="4"/>
      <c r="C54" s="4"/>
      <c r="D54" s="5"/>
      <c r="E54" s="5"/>
      <c r="F54" s="4"/>
      <c r="G54" s="6"/>
      <c r="H54" s="4"/>
      <c r="I54" s="6"/>
      <c r="J54" s="6"/>
      <c r="K54" s="6"/>
      <c r="L54" s="4"/>
      <c r="M54" s="4"/>
      <c r="N54" s="7">
        <f>IF(G54="","",IF(K54&lt;&gt;"",K54,IF(J54&lt;&gt;"",J54,TODAY()))-G54)</f>
      </c>
      <c r="O54" s="8"/>
      <c r="P54" s="4"/>
    </row>
    <row r="55" spans="1:16" x14ac:dyDescent="0.25">
      <c r="A55" s="4"/>
      <c r="B55" s="4"/>
      <c r="C55" s="4"/>
      <c r="D55" s="5"/>
      <c r="E55" s="5"/>
      <c r="F55" s="4"/>
      <c r="G55" s="6"/>
      <c r="H55" s="4"/>
      <c r="I55" s="6"/>
      <c r="J55" s="6"/>
      <c r="K55" s="6"/>
      <c r="L55" s="4"/>
      <c r="M55" s="4"/>
      <c r="N55" s="7">
        <f>IF(G55="","",IF(K55&lt;&gt;"",K55,IF(J55&lt;&gt;"",J55,TODAY()))-G55)</f>
      </c>
      <c r="O55" s="8"/>
      <c r="P55" s="4"/>
    </row>
    <row r="56" spans="1:16" x14ac:dyDescent="0.25">
      <c r="A56" s="4"/>
      <c r="B56" s="4"/>
      <c r="C56" s="4"/>
      <c r="D56" s="5"/>
      <c r="E56" s="5"/>
      <c r="F56" s="4"/>
      <c r="G56" s="6"/>
      <c r="H56" s="4"/>
      <c r="I56" s="6"/>
      <c r="J56" s="6"/>
      <c r="K56" s="6"/>
      <c r="L56" s="4"/>
      <c r="M56" s="4"/>
      <c r="N56" s="7">
        <f>IF(G56="","",IF(K56&lt;&gt;"",K56,IF(J56&lt;&gt;"",J56,TODAY()))-G56)</f>
      </c>
      <c r="O56" s="8"/>
      <c r="P56" s="4"/>
    </row>
    <row r="57" spans="1:16" x14ac:dyDescent="0.25">
      <c r="A57" s="4"/>
      <c r="B57" s="4"/>
      <c r="C57" s="4"/>
      <c r="D57" s="5"/>
      <c r="E57" s="5"/>
      <c r="F57" s="4"/>
      <c r="G57" s="6"/>
      <c r="H57" s="4"/>
      <c r="I57" s="6"/>
      <c r="J57" s="6"/>
      <c r="K57" s="6"/>
      <c r="L57" s="4"/>
      <c r="M57" s="4"/>
      <c r="N57" s="7">
        <f>IF(G57="","",IF(K57&lt;&gt;"",K57,IF(J57&lt;&gt;"",J57,TODAY()))-G57)</f>
      </c>
      <c r="O57" s="8"/>
      <c r="P57" s="4"/>
    </row>
    <row r="58" spans="1:16" x14ac:dyDescent="0.25">
      <c r="A58" s="4"/>
      <c r="B58" s="4"/>
      <c r="C58" s="4"/>
      <c r="D58" s="5"/>
      <c r="E58" s="5"/>
      <c r="F58" s="4"/>
      <c r="G58" s="6"/>
      <c r="H58" s="4"/>
      <c r="I58" s="6"/>
      <c r="J58" s="6"/>
      <c r="K58" s="6"/>
      <c r="L58" s="4"/>
      <c r="M58" s="4"/>
      <c r="N58" s="7">
        <f>IF(G58="","",IF(K58&lt;&gt;"",K58,IF(J58&lt;&gt;"",J58,TODAY()))-G58)</f>
      </c>
      <c r="O58" s="8"/>
      <c r="P58" s="4"/>
    </row>
    <row r="59" spans="1:16" x14ac:dyDescent="0.25">
      <c r="A59" s="4"/>
      <c r="B59" s="4"/>
      <c r="C59" s="4"/>
      <c r="D59" s="5"/>
      <c r="E59" s="5"/>
      <c r="F59" s="4"/>
      <c r="G59" s="6"/>
      <c r="H59" s="4"/>
      <c r="I59" s="6"/>
      <c r="J59" s="6"/>
      <c r="K59" s="6"/>
      <c r="L59" s="4"/>
      <c r="M59" s="4"/>
      <c r="N59" s="7">
        <f>IF(G59="","",IF(K59&lt;&gt;"",K59,IF(J59&lt;&gt;"",J59,TODAY()))-G59)</f>
      </c>
      <c r="O59" s="8"/>
      <c r="P59" s="4"/>
    </row>
    <row r="60" spans="1:16" x14ac:dyDescent="0.25">
      <c r="A60" s="4"/>
      <c r="B60" s="4"/>
      <c r="C60" s="4"/>
      <c r="D60" s="5"/>
      <c r="E60" s="5"/>
      <c r="F60" s="4"/>
      <c r="G60" s="6"/>
      <c r="H60" s="4"/>
      <c r="I60" s="6"/>
      <c r="J60" s="6"/>
      <c r="K60" s="6"/>
      <c r="L60" s="4"/>
      <c r="M60" s="4"/>
      <c r="N60" s="7">
        <f>IF(G60="","",IF(K60&lt;&gt;"",K60,IF(J60&lt;&gt;"",J60,TODAY()))-G60)</f>
      </c>
      <c r="O60" s="8"/>
      <c r="P60" s="4"/>
    </row>
    <row r="61" spans="1:16" x14ac:dyDescent="0.25">
      <c r="A61" s="4"/>
      <c r="B61" s="4"/>
      <c r="C61" s="4"/>
      <c r="D61" s="5"/>
      <c r="E61" s="5"/>
      <c r="F61" s="4"/>
      <c r="G61" s="6"/>
      <c r="H61" s="4"/>
      <c r="I61" s="6"/>
      <c r="J61" s="6"/>
      <c r="K61" s="6"/>
      <c r="L61" s="4"/>
      <c r="M61" s="4"/>
      <c r="N61" s="7">
        <f>IF(G61="","",IF(K61&lt;&gt;"",K61,IF(J61&lt;&gt;"",J61,TODAY()))-G61)</f>
      </c>
      <c r="O61" s="8"/>
      <c r="P61" s="4"/>
    </row>
    <row r="62" spans="1:16" x14ac:dyDescent="0.25">
      <c r="A62" s="4"/>
      <c r="B62" s="4"/>
      <c r="C62" s="4"/>
      <c r="D62" s="5"/>
      <c r="E62" s="5"/>
      <c r="F62" s="4"/>
      <c r="G62" s="6"/>
      <c r="H62" s="4"/>
      <c r="I62" s="6"/>
      <c r="J62" s="6"/>
      <c r="K62" s="6"/>
      <c r="L62" s="4"/>
      <c r="M62" s="4"/>
      <c r="N62" s="7">
        <f>IF(G62="","",IF(K62&lt;&gt;"",K62,IF(J62&lt;&gt;"",J62,TODAY()))-G62)</f>
      </c>
      <c r="O62" s="8"/>
      <c r="P62" s="4"/>
    </row>
    <row r="63" spans="1:16" x14ac:dyDescent="0.25">
      <c r="A63" s="4"/>
      <c r="B63" s="4"/>
      <c r="C63" s="4"/>
      <c r="D63" s="5"/>
      <c r="E63" s="5"/>
      <c r="F63" s="4"/>
      <c r="G63" s="6"/>
      <c r="H63" s="4"/>
      <c r="I63" s="6"/>
      <c r="J63" s="6"/>
      <c r="K63" s="6"/>
      <c r="L63" s="4"/>
      <c r="M63" s="4"/>
      <c r="N63" s="7">
        <f>IF(G63="","",IF(K63&lt;&gt;"",K63,IF(J63&lt;&gt;"",J63,TODAY()))-G63)</f>
      </c>
      <c r="O63" s="8"/>
      <c r="P63" s="4"/>
    </row>
  </sheetData>
  <autoFilter ref="A3:P63"/>
  <mergeCells count="1">
    <mergeCell ref="A1:P1"/>
  </mergeCells>
  <dataValidations count="14">
    <dataValidation type="list" allowBlank="1" showErrorMessage="1" errorTitle="Status" error="Pick one of: Open, InProgress, Resolved, Rejected, Closed." sqref="D10:D63">
      <formula1>"Open,InProgress,Resolved,Rejected,Closed"</formula1>
    </dataValidation>
    <dataValidation type="list" allowBlank="1" showErrorMessage="1" errorTitle="Status" error="Pick one of: Open, InProgress, Resolved, Rejected, Closed." sqref="D4:D63">
      <formula1>"Open,InProgress,Resolved,Rejected,Closed"</formula1>
    </dataValidation>
    <dataValidation type="list" allowBlank="1" showErrorMessage="1" errorTitle="Priority" error="Pick one of: Low, Medium, High, Critical." sqref="E10:E63">
      <formula1>"Low,Medium,High,Critical"</formula1>
    </dataValidation>
    <dataValidation type="list" allowBlank="1" showErrorMessage="1" errorTitle="Priority" error="Pick one of: Low, Medium, High, Critical." sqref="E4:E63">
      <formula1>"Low,Medium,High,Critical"</formula1>
    </dataValidation>
    <dataValidation type="date" operator="greaterThan" allowBlank="1" showErrorMessage="1" errorTitle="Opened on" error="Enter a date, for example 14-Mar-2026." sqref="G10:G63">
      <formula1>36526</formula1>
    </dataValidation>
    <dataValidation type="date" operator="greaterThan" allowBlank="1" showErrorMessage="1" errorTitle="Opened on" error="Enter a date, for example 14-Mar-2026." sqref="G4:G63">
      <formula1>36526</formula1>
    </dataValidation>
    <dataValidation type="date" operator="greaterThan" allowBlank="1" showErrorMessage="1" errorTitle="Targeted closure date" error="Enter a date, for example 14-Mar-2026." sqref="I10:I63">
      <formula1>36526</formula1>
    </dataValidation>
    <dataValidation type="date" operator="greaterThan" allowBlank="1" showErrorMessage="1" errorTitle="Targeted closure date" error="Enter a date, for example 14-Mar-2026." sqref="I4:I63">
      <formula1>36526</formula1>
    </dataValidation>
    <dataValidation type="date" operator="greaterThan" allowBlank="1" showErrorMessage="1" errorTitle="Resolved on" error="Enter a date, for example 14-Mar-2026." sqref="J10:J63">
      <formula1>36526</formula1>
    </dataValidation>
    <dataValidation type="date" operator="greaterThan" allowBlank="1" showErrorMessage="1" errorTitle="Resolved on" error="Enter a date, for example 14-Mar-2026." sqref="J4:J63">
      <formula1>36526</formula1>
    </dataValidation>
    <dataValidation type="date" operator="greaterThan" allowBlank="1" showErrorMessage="1" errorTitle="Closed on" error="Enter a date, for example 14-Mar-2026." sqref="K10:K63">
      <formula1>36526</formula1>
    </dataValidation>
    <dataValidation type="date" operator="greaterThan" allowBlank="1" showErrorMessage="1" errorTitle="Closed on" error="Enter a date, for example 14-Mar-2026." sqref="K4:K63">
      <formula1>36526</formula1>
    </dataValidation>
    <dataValidation type="whole" operator="greaterThanOrEqual" allowBlank="1" showErrorMessage="1" errorTitle="Delay to the work (days)" error="Enter a whole number, zero or more." sqref="O10:O63">
      <formula1>0</formula1>
    </dataValidation>
    <dataValidation type="whole" operator="greaterThanOrEqual" allowBlank="1" showErrorMessage="1" errorTitle="Delay to the work (days)" error="Enter a whole number, zero or more." sqref="O4:O63">
      <formula1>0</formula1>
    </dataValidation>
  </dataValidations>
  <printOptions horizontalCentered="1"/>
  <pageMargins left="0.4" right="0.4" top="0.5" bottom="0.55" header="0.3" footer="0.3"/>
  <pageSetup paperSize="9" orientation="landscape" fitToWidth="1" fitToHeight="0"/>
  <headerFooter>
    <oddFooter>&amp;L&amp;8superwise.site template (&amp;F)&amp;R&amp;8Page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F5FBF"/>
    <pageSetUpPr fitToPage="1"/>
  </sheetPr>
  <dimension ref="A1:B16"/>
  <sheetFormatPr defaultRowHeight="15" outlineLevelRow="0" outlineLevelCol="0" x14ac:dyDescent="55"/>
  <cols>
    <col min="1" max="1" width="28" customWidth="1"/>
    <col min="2" max="2" width="14" customWidth="1"/>
  </cols>
  <sheetData>
    <row r="1" ht="26" customHeight="1" spans="1:2" x14ac:dyDescent="0.25">
      <c r="A1" s="1" t="s">
        <v>18</v>
      </c>
      <c r="B1" s="1"/>
    </row>
    <row r="3" spans="1:2" x14ac:dyDescent="0.25">
      <c r="A3" s="9" t="s">
        <v>19</v>
      </c>
      <c r="B3" s="10"/>
    </row>
    <row r="4" spans="1:2" x14ac:dyDescent="0.25">
      <c r="A4" s="11" t="s">
        <v>20</v>
      </c>
      <c r="B4" s="12">
        <f>COUNTIF('Hindrance log'!$D$4:$D$63,"Open")</f>
      </c>
    </row>
    <row r="5" spans="1:2" x14ac:dyDescent="0.25">
      <c r="A5" s="11" t="s">
        <v>21</v>
      </c>
      <c r="B5" s="12">
        <f>COUNTIF('Hindrance log'!$D$4:$D$63,"InProgress")</f>
      </c>
    </row>
    <row r="6" spans="1:2" x14ac:dyDescent="0.25">
      <c r="A6" s="11" t="s">
        <v>22</v>
      </c>
      <c r="B6" s="12">
        <f>COUNTIF('Hindrance log'!$D$4:$D$63,"Resolved")</f>
      </c>
    </row>
    <row r="7" spans="1:2" x14ac:dyDescent="0.25">
      <c r="A7" s="11" t="s">
        <v>23</v>
      </c>
      <c r="B7" s="12">
        <f>COUNTIF('Hindrance log'!$D$4:$D$63,"Rejected")</f>
      </c>
    </row>
    <row r="8" spans="1:2" x14ac:dyDescent="0.25">
      <c r="A8" s="11" t="s">
        <v>24</v>
      </c>
      <c r="B8" s="12">
        <f>COUNTIF('Hindrance log'!$D$4:$D$63,"Closed")</f>
      </c>
    </row>
    <row r="9" spans="1:2" x14ac:dyDescent="0.25">
      <c r="A9" s="9" t="s">
        <v>25</v>
      </c>
      <c r="B9" s="10"/>
    </row>
    <row r="10" spans="1:2" x14ac:dyDescent="0.25">
      <c r="A10" s="11" t="s">
        <v>26</v>
      </c>
      <c r="B10" s="12">
        <f>COUNTIF('Hindrance log'!$E$4:$E$63,"Low")</f>
      </c>
    </row>
    <row r="11" spans="1:2" x14ac:dyDescent="0.25">
      <c r="A11" s="11" t="s">
        <v>27</v>
      </c>
      <c r="B11" s="12">
        <f>COUNTIF('Hindrance log'!$E$4:$E$63,"Medium")</f>
      </c>
    </row>
    <row r="12" spans="1:2" x14ac:dyDescent="0.25">
      <c r="A12" s="11" t="s">
        <v>28</v>
      </c>
      <c r="B12" s="12">
        <f>COUNTIF('Hindrance log'!$E$4:$E$63,"High")</f>
      </c>
    </row>
    <row r="13" spans="1:2" x14ac:dyDescent="0.25">
      <c r="A13" s="11" t="s">
        <v>29</v>
      </c>
      <c r="B13" s="12">
        <f>COUNTIF('Hindrance log'!$E$4:$E$63,"Critical")</f>
      </c>
    </row>
    <row r="14" spans="1:2" x14ac:dyDescent="0.25">
      <c r="A14" s="9" t="s">
        <v>30</v>
      </c>
      <c r="B14" s="10"/>
    </row>
    <row r="15" spans="1:2" x14ac:dyDescent="0.25">
      <c r="A15" s="11" t="s">
        <v>31</v>
      </c>
      <c r="B15" s="12">
        <f>COUNTA('Hindrance log'!$B$4:$B$63)</f>
      </c>
    </row>
    <row r="16" spans="1:2" x14ac:dyDescent="0.25">
      <c r="A16" s="11" t="s">
        <v>16</v>
      </c>
      <c r="B16" s="12">
        <f>SUM('Hindrance log'!$O$4:$O$63)</f>
      </c>
    </row>
  </sheetData>
  <mergeCells count="1">
    <mergeCell ref="A1:B1"/>
  </mergeCells>
  <printOptions horizontalCentered="1"/>
  <pageMargins left="0.4" right="0.4" top="0.5" bottom="0.55" header="0.3" footer="0.3"/>
  <pageSetup paperSize="9" orientation="portrait" fitToWidth="1" fitToHeight="0"/>
  <headerFooter>
    <oddFooter>&amp;L&amp;8superwise.site template (&amp;F)&amp;R&amp;8Page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F5FBF"/>
    <pageSetUpPr fitToPage="1"/>
  </sheetPr>
  <dimension ref="A1:B11"/>
  <sheetFormatPr defaultRowHeight="15" outlineLevelRow="0" outlineLevelCol="0" x14ac:dyDescent="55"/>
  <cols>
    <col min="1" max="1" width="5" customWidth="1"/>
    <col min="2" max="2" width="110" customWidth="1"/>
  </cols>
  <sheetData>
    <row r="1" ht="26" customHeight="1" spans="1:2" x14ac:dyDescent="0.25">
      <c r="A1" s="1" t="s">
        <v>32</v>
      </c>
      <c r="B1" s="1"/>
    </row>
    <row r="3" ht="30" customHeight="1" spans="1:2" x14ac:dyDescent="0.25">
      <c r="A3" s="13">
        <v>1</v>
      </c>
      <c r="B3" s="14" t="s">
        <v>33</v>
      </c>
    </row>
    <row r="4" ht="30" customHeight="1" spans="1:2" x14ac:dyDescent="0.25">
      <c r="A4" s="13">
        <v>2</v>
      </c>
      <c r="B4" s="14" t="s">
        <v>34</v>
      </c>
    </row>
    <row r="5" ht="30" customHeight="1" spans="1:2" x14ac:dyDescent="0.25">
      <c r="A5" s="13">
        <v>3</v>
      </c>
      <c r="B5" s="14" t="s">
        <v>35</v>
      </c>
    </row>
    <row r="6" ht="18" customHeight="1" spans="1:2" x14ac:dyDescent="0.25">
      <c r="A6" s="13">
        <v>4</v>
      </c>
      <c r="B6" s="14" t="s">
        <v>36</v>
      </c>
    </row>
    <row r="7" ht="30" customHeight="1" spans="1:2" x14ac:dyDescent="0.25">
      <c r="A7" s="13">
        <v>5</v>
      </c>
      <c r="B7" s="14" t="s">
        <v>37</v>
      </c>
    </row>
    <row r="8" ht="18" customHeight="1" spans="1:2" x14ac:dyDescent="0.25">
      <c r="A8" s="13">
        <v>6</v>
      </c>
      <c r="B8" s="14" t="s">
        <v>38</v>
      </c>
    </row>
    <row r="9" ht="18" customHeight="1" spans="1:2" x14ac:dyDescent="0.25">
      <c r="A9" s="13">
        <v>7</v>
      </c>
      <c r="B9" s="14" t="s">
        <v>39</v>
      </c>
    </row>
    <row r="11" spans="2:2" x14ac:dyDescent="0.25">
      <c r="B11" s="2" t="s">
        <v>40</v>
      </c>
    </row>
  </sheetData>
  <mergeCells count="1">
    <mergeCell ref="A1:B1"/>
  </mergeCells>
  <printOptions horizontalCentered="1"/>
  <pageMargins left="0.4" right="0.4" top="0.5" bottom="0.55" header="0.3" footer="0.3"/>
  <pageSetup paperSize="9" orientation="portrait" fitToWidth="1" fitToHeight="0"/>
  <headerFooter>
    <oddFooter>&amp;L&amp;8superwise.site template (&amp;F)&amp;R&amp;8Page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Hindrance log</vt:lpstr>
      <vt:lpstr>Summary</vt:lpstr>
      <vt:lpstr>Instructions</vt:lpstr>
    </vt:vector>
  </TitlesOfParts>
  <Company>Superwise Solutions Private Limited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SuperWise</dc:creator>
  <dc:title>Construction hindrance and delay log</dc:title>
  <dc:subject/>
  <dc:description/>
  <cp:keywords/>
  <cp:category/>
  <cp:lastModifiedBy>SuperWise</cp:lastModifiedBy>
  <dcterms:created xsi:type="dcterms:W3CDTF">2026-11-01T00:00:00Z</dcterms:created>
  <dcterms:modified xsi:type="dcterms:W3CDTF">2026-11-01T00:00:00Z</dcterms:modified>
</cp:coreProperties>
</file>